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D:\NOWY-e-katalogi\DĄBROWICE\BUDŻETY\BUDŻET-2023\UCHWAŁY\10-21.12.2023\"/>
    </mc:Choice>
  </mc:AlternateContent>
  <xr:revisionPtr revIDLastSave="0" documentId="13_ncr:1_{0F24451A-05C4-47A8-BC8C-E510318F14DE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8" i="1" l="1"/>
  <c r="E17" i="1"/>
  <c r="E6" i="1"/>
  <c r="E5" i="1" s="1"/>
  <c r="E4" i="1" s="1"/>
  <c r="E13" i="1" s="1"/>
  <c r="E22" i="1"/>
  <c r="E21" i="1"/>
  <c r="E9" i="1"/>
  <c r="E8" i="1"/>
  <c r="E7" i="1" s="1"/>
  <c r="E24" i="1"/>
  <c r="E23" i="1" s="1"/>
  <c r="E11" i="1"/>
  <c r="E10" i="1" s="1"/>
  <c r="E16" i="1" l="1"/>
  <c r="E15" i="1" s="1"/>
  <c r="E26" i="1" s="1"/>
  <c r="E20" i="1"/>
  <c r="E19" i="1" s="1"/>
</calcChain>
</file>

<file path=xl/sharedStrings.xml><?xml version="1.0" encoding="utf-8"?>
<sst xmlns="http://schemas.openxmlformats.org/spreadsheetml/2006/main" count="44" uniqueCount="29">
  <si>
    <t>Dział</t>
  </si>
  <si>
    <t>Rozdział</t>
  </si>
  <si>
    <t>§</t>
  </si>
  <si>
    <t>Plan wydatków</t>
  </si>
  <si>
    <t>OGÓŁEM WYDATKI</t>
  </si>
  <si>
    <t>Plan dochodów</t>
  </si>
  <si>
    <t>OGÓŁEM DOCHODY</t>
  </si>
  <si>
    <t>852</t>
  </si>
  <si>
    <t>85295</t>
  </si>
  <si>
    <t>Plan dochodów dla wyodrębnionego rachunku z Funduszu Pomocy i wydatków nimi finansowanych w ramach ustawy z dnia 12 marca 2022 roku o pomocy obywatelom Ukrainy w związku z konfliktem zbrojnym na terytorium tego państwa</t>
  </si>
  <si>
    <t>Pozostała działalność</t>
  </si>
  <si>
    <t>Nazwa</t>
  </si>
  <si>
    <t>Pomoc społeczna</t>
  </si>
  <si>
    <t>Środki z Funduszu Pomocy na finansowanie lub dofinansowanie zadań bieżących w zakresie pomocy obywatelom Ukrainy</t>
  </si>
  <si>
    <t>Świadczenia społeczne wypłacane obywatelom Ukrainy przebywającym na terytorium RP</t>
  </si>
  <si>
    <t>Różne rozliczenia</t>
  </si>
  <si>
    <t>75814</t>
  </si>
  <si>
    <t>Różne rozliczenia finansowe</t>
  </si>
  <si>
    <t>801</t>
  </si>
  <si>
    <t>Oświata i wychowanie</t>
  </si>
  <si>
    <t>80195</t>
  </si>
  <si>
    <t>Wynagrodzenia nauczycieli wypłacane w związku z pomocą obywatelom Ukrainy</t>
  </si>
  <si>
    <t>Składki i inne pochodne od wynagrodzeń pracowników wypłacanych w związku z pomocą obywatelom Ukrainy</t>
  </si>
  <si>
    <t>750</t>
  </si>
  <si>
    <t>Administracja publiczna</t>
  </si>
  <si>
    <t>75011</t>
  </si>
  <si>
    <t>Urzędy wojewódzkie</t>
  </si>
  <si>
    <t>Wynagrodzenia i uposażenia wypłacane w związku z pomocą obywatelom Ukrainy</t>
  </si>
  <si>
    <t>tabela nr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</si>
</sst>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4" fontId="4" fillId="2" borderId="1" xfId="0" applyNumberFormat="1" applyFont="1" applyFill="1" applyBorder="1" applyAlignment="1">
      <alignment horizontal="right" vertical="center"/>
    </xf>
    <xf numFmtId="49" fontId="3" fillId="0" borderId="6" xfId="0" applyNumberFormat="1" applyFont="1" applyBorder="1" applyAlignment="1">
      <alignment horizontal="center" vertical="top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49" fontId="3" fillId="0" borderId="5" xfId="0" applyNumberFormat="1" applyFont="1" applyBorder="1" applyAlignment="1">
      <alignment horizontal="center" vertical="top"/>
    </xf>
    <xf numFmtId="49" fontId="3" fillId="0" borderId="6" xfId="0" applyNumberFormat="1" applyFont="1" applyBorder="1" applyAlignment="1">
      <alignment horizontal="center" vertical="top"/>
    </xf>
    <xf numFmtId="49" fontId="3" fillId="0" borderId="7" xfId="0" applyNumberFormat="1" applyFont="1" applyBorder="1" applyAlignment="1">
      <alignment horizontal="center" vertical="top"/>
    </xf>
    <xf numFmtId="49" fontId="3" fillId="0" borderId="5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6"/>
  <sheetViews>
    <sheetView tabSelected="1" zoomScaleNormal="100" workbookViewId="0">
      <selection activeCell="A2" sqref="A2:E2"/>
    </sheetView>
  </sheetViews>
  <sheetFormatPr defaultRowHeight="15" x14ac:dyDescent="0.25"/>
  <cols>
    <col min="1" max="1" width="4.85546875" style="3" customWidth="1"/>
    <col min="2" max="2" width="7.28515625" style="3" customWidth="1"/>
    <col min="3" max="3" width="5.7109375" style="3" customWidth="1"/>
    <col min="4" max="4" width="47.28515625" style="3" customWidth="1"/>
    <col min="5" max="5" width="17.5703125" style="3" customWidth="1"/>
  </cols>
  <sheetData>
    <row r="1" spans="1:5" ht="31.5" customHeight="1" x14ac:dyDescent="0.25">
      <c r="E1" s="4" t="s">
        <v>28</v>
      </c>
    </row>
    <row r="2" spans="1:5" ht="49.5" customHeight="1" x14ac:dyDescent="0.25">
      <c r="A2" s="17" t="s">
        <v>9</v>
      </c>
      <c r="B2" s="17"/>
      <c r="C2" s="17"/>
      <c r="D2" s="17"/>
      <c r="E2" s="17"/>
    </row>
    <row r="3" spans="1:5" s="1" customFormat="1" ht="36.75" customHeight="1" x14ac:dyDescent="0.25">
      <c r="A3" s="5" t="s">
        <v>0</v>
      </c>
      <c r="B3" s="5" t="s">
        <v>1</v>
      </c>
      <c r="C3" s="5" t="s">
        <v>2</v>
      </c>
      <c r="D3" s="5" t="s">
        <v>11</v>
      </c>
      <c r="E3" s="5" t="s">
        <v>5</v>
      </c>
    </row>
    <row r="4" spans="1:5" ht="20.100000000000001" customHeight="1" x14ac:dyDescent="0.25">
      <c r="A4" s="24" t="s">
        <v>23</v>
      </c>
      <c r="B4" s="6"/>
      <c r="C4" s="7"/>
      <c r="D4" s="8" t="s">
        <v>24</v>
      </c>
      <c r="E4" s="9">
        <f>E5</f>
        <v>56.17</v>
      </c>
    </row>
    <row r="5" spans="1:5" ht="20.100000000000001" customHeight="1" x14ac:dyDescent="0.25">
      <c r="A5" s="25"/>
      <c r="B5" s="11" t="s">
        <v>25</v>
      </c>
      <c r="C5" s="12"/>
      <c r="D5" s="13" t="s">
        <v>26</v>
      </c>
      <c r="E5" s="14">
        <f>E6</f>
        <v>56.17</v>
      </c>
    </row>
    <row r="6" spans="1:5" s="2" customFormat="1" ht="35.25" customHeight="1" x14ac:dyDescent="0.25">
      <c r="A6" s="10"/>
      <c r="B6" s="12"/>
      <c r="C6" s="12">
        <v>2100</v>
      </c>
      <c r="D6" s="15" t="s">
        <v>13</v>
      </c>
      <c r="E6" s="14">
        <f>54.88+0.79+0.5</f>
        <v>56.17</v>
      </c>
    </row>
    <row r="7" spans="1:5" ht="20.100000000000001" customHeight="1" x14ac:dyDescent="0.25">
      <c r="A7" s="21">
        <v>758</v>
      </c>
      <c r="B7" s="6"/>
      <c r="C7" s="7"/>
      <c r="D7" s="8" t="s">
        <v>15</v>
      </c>
      <c r="E7" s="9">
        <f>E8</f>
        <v>3448</v>
      </c>
    </row>
    <row r="8" spans="1:5" ht="20.100000000000001" customHeight="1" x14ac:dyDescent="0.25">
      <c r="A8" s="22"/>
      <c r="B8" s="11" t="s">
        <v>16</v>
      </c>
      <c r="C8" s="12"/>
      <c r="D8" s="13" t="s">
        <v>17</v>
      </c>
      <c r="E8" s="14">
        <f>E9</f>
        <v>3448</v>
      </c>
    </row>
    <row r="9" spans="1:5" s="2" customFormat="1" ht="35.25" customHeight="1" x14ac:dyDescent="0.25">
      <c r="A9" s="23"/>
      <c r="B9" s="12"/>
      <c r="C9" s="12">
        <v>2100</v>
      </c>
      <c r="D9" s="15" t="s">
        <v>13</v>
      </c>
      <c r="E9" s="14">
        <f>925+1583+470+470</f>
        <v>3448</v>
      </c>
    </row>
    <row r="10" spans="1:5" ht="20.100000000000001" customHeight="1" x14ac:dyDescent="0.25">
      <c r="A10" s="21">
        <v>852</v>
      </c>
      <c r="B10" s="6"/>
      <c r="C10" s="7"/>
      <c r="D10" s="8" t="s">
        <v>12</v>
      </c>
      <c r="E10" s="9">
        <f>E11</f>
        <v>600</v>
      </c>
    </row>
    <row r="11" spans="1:5" ht="20.100000000000001" customHeight="1" x14ac:dyDescent="0.25">
      <c r="A11" s="22"/>
      <c r="B11" s="11" t="s">
        <v>8</v>
      </c>
      <c r="C11" s="12"/>
      <c r="D11" s="13" t="s">
        <v>10</v>
      </c>
      <c r="E11" s="14">
        <f>E12</f>
        <v>600</v>
      </c>
    </row>
    <row r="12" spans="1:5" s="2" customFormat="1" ht="36" customHeight="1" x14ac:dyDescent="0.25">
      <c r="A12" s="23"/>
      <c r="B12" s="12"/>
      <c r="C12" s="12">
        <v>2100</v>
      </c>
      <c r="D12" s="15" t="s">
        <v>13</v>
      </c>
      <c r="E12" s="14">
        <v>600</v>
      </c>
    </row>
    <row r="13" spans="1:5" s="2" customFormat="1" ht="36.75" customHeight="1" x14ac:dyDescent="0.25">
      <c r="A13" s="18" t="s">
        <v>6</v>
      </c>
      <c r="B13" s="19"/>
      <c r="C13" s="19"/>
      <c r="D13" s="20"/>
      <c r="E13" s="9">
        <f>E4+E7+E10</f>
        <v>4104.17</v>
      </c>
    </row>
    <row r="14" spans="1:5" s="1" customFormat="1" ht="36.75" customHeight="1" x14ac:dyDescent="0.25">
      <c r="A14" s="5" t="s">
        <v>0</v>
      </c>
      <c r="B14" s="5" t="s">
        <v>1</v>
      </c>
      <c r="C14" s="5" t="s">
        <v>2</v>
      </c>
      <c r="D14" s="5" t="s">
        <v>11</v>
      </c>
      <c r="E14" s="16" t="s">
        <v>3</v>
      </c>
    </row>
    <row r="15" spans="1:5" ht="20.100000000000001" customHeight="1" x14ac:dyDescent="0.25">
      <c r="A15" s="24" t="s">
        <v>23</v>
      </c>
      <c r="B15" s="6"/>
      <c r="C15" s="7"/>
      <c r="D15" s="8" t="s">
        <v>24</v>
      </c>
      <c r="E15" s="9">
        <f>E16</f>
        <v>56.17</v>
      </c>
    </row>
    <row r="16" spans="1:5" ht="20.100000000000001" customHeight="1" x14ac:dyDescent="0.25">
      <c r="A16" s="25"/>
      <c r="B16" s="11" t="s">
        <v>25</v>
      </c>
      <c r="C16" s="12"/>
      <c r="D16" s="13" t="s">
        <v>26</v>
      </c>
      <c r="E16" s="14">
        <f>E17+E18</f>
        <v>56.17</v>
      </c>
    </row>
    <row r="17" spans="1:5" ht="30" customHeight="1" x14ac:dyDescent="0.25">
      <c r="A17" s="25"/>
      <c r="B17" s="27"/>
      <c r="C17" s="12">
        <v>4740</v>
      </c>
      <c r="D17" s="13" t="s">
        <v>27</v>
      </c>
      <c r="E17" s="14">
        <f>46.87+0.67+0.43</f>
        <v>47.97</v>
      </c>
    </row>
    <row r="18" spans="1:5" ht="31.5" customHeight="1" x14ac:dyDescent="0.25">
      <c r="A18" s="26"/>
      <c r="B18" s="28"/>
      <c r="C18" s="12">
        <v>4850</v>
      </c>
      <c r="D18" s="13" t="s">
        <v>22</v>
      </c>
      <c r="E18" s="14">
        <f>8.01+0.12+0.07</f>
        <v>8.1999999999999993</v>
      </c>
    </row>
    <row r="19" spans="1:5" ht="20.100000000000001" customHeight="1" x14ac:dyDescent="0.25">
      <c r="A19" s="24" t="s">
        <v>18</v>
      </c>
      <c r="B19" s="6"/>
      <c r="C19" s="7"/>
      <c r="D19" s="8" t="s">
        <v>19</v>
      </c>
      <c r="E19" s="9">
        <f>E20</f>
        <v>3448</v>
      </c>
    </row>
    <row r="20" spans="1:5" ht="20.100000000000001" customHeight="1" x14ac:dyDescent="0.25">
      <c r="A20" s="25"/>
      <c r="B20" s="11" t="s">
        <v>20</v>
      </c>
      <c r="C20" s="12"/>
      <c r="D20" s="13" t="s">
        <v>10</v>
      </c>
      <c r="E20" s="14">
        <f>E21+E22</f>
        <v>3448</v>
      </c>
    </row>
    <row r="21" spans="1:5" ht="25.5" customHeight="1" x14ac:dyDescent="0.25">
      <c r="A21" s="25"/>
      <c r="B21" s="27"/>
      <c r="C21" s="12">
        <v>4750</v>
      </c>
      <c r="D21" s="13" t="s">
        <v>21</v>
      </c>
      <c r="E21" s="14">
        <f>925+1583+470+470-2508-470-470+2097.86+393.14+393.14</f>
        <v>2884.14</v>
      </c>
    </row>
    <row r="22" spans="1:5" ht="31.5" customHeight="1" x14ac:dyDescent="0.25">
      <c r="A22" s="26"/>
      <c r="B22" s="28"/>
      <c r="C22" s="12">
        <v>4850</v>
      </c>
      <c r="D22" s="13" t="s">
        <v>22</v>
      </c>
      <c r="E22" s="14">
        <f>410.14+76.86+76.86</f>
        <v>563.86</v>
      </c>
    </row>
    <row r="23" spans="1:5" ht="20.100000000000001" customHeight="1" x14ac:dyDescent="0.25">
      <c r="A23" s="24" t="s">
        <v>7</v>
      </c>
      <c r="B23" s="6"/>
      <c r="C23" s="7"/>
      <c r="D23" s="8" t="s">
        <v>12</v>
      </c>
      <c r="E23" s="9">
        <f>E24</f>
        <v>600</v>
      </c>
    </row>
    <row r="24" spans="1:5" ht="20.100000000000001" customHeight="1" x14ac:dyDescent="0.25">
      <c r="A24" s="25"/>
      <c r="B24" s="11" t="s">
        <v>8</v>
      </c>
      <c r="C24" s="12"/>
      <c r="D24" s="13" t="s">
        <v>10</v>
      </c>
      <c r="E24" s="14">
        <f>E25</f>
        <v>600</v>
      </c>
    </row>
    <row r="25" spans="1:5" ht="30.75" customHeight="1" x14ac:dyDescent="0.25">
      <c r="A25" s="26"/>
      <c r="B25" s="11"/>
      <c r="C25" s="12">
        <v>3290</v>
      </c>
      <c r="D25" s="13" t="s">
        <v>14</v>
      </c>
      <c r="E25" s="14">
        <v>600</v>
      </c>
    </row>
    <row r="26" spans="1:5" ht="30" customHeight="1" x14ac:dyDescent="0.25">
      <c r="A26" s="18" t="s">
        <v>4</v>
      </c>
      <c r="B26" s="19"/>
      <c r="C26" s="19"/>
      <c r="D26" s="20"/>
      <c r="E26" s="9">
        <f>E15+E19+E23</f>
        <v>4104.17</v>
      </c>
    </row>
  </sheetData>
  <mergeCells count="11">
    <mergeCell ref="A2:E2"/>
    <mergeCell ref="A26:D26"/>
    <mergeCell ref="A13:D13"/>
    <mergeCell ref="A10:A12"/>
    <mergeCell ref="A23:A25"/>
    <mergeCell ref="A7:A9"/>
    <mergeCell ref="A19:A22"/>
    <mergeCell ref="B21:B22"/>
    <mergeCell ref="A4:A5"/>
    <mergeCell ref="A15:A18"/>
    <mergeCell ref="B17:B1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</dc:creator>
  <cp:lastModifiedBy>Jolanta Skowrońska</cp:lastModifiedBy>
  <cp:lastPrinted>2022-01-23T15:10:27Z</cp:lastPrinted>
  <dcterms:created xsi:type="dcterms:W3CDTF">2021-03-02T18:56:04Z</dcterms:created>
  <dcterms:modified xsi:type="dcterms:W3CDTF">2023-12-14T17:20:36Z</dcterms:modified>
</cp:coreProperties>
</file>